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sgPopupEN\down\"/>
    </mc:Choice>
  </mc:AlternateContent>
  <xr:revisionPtr revIDLastSave="0" documentId="13_ncr:1_{B747930F-F1B5-43AC-A4A1-E4E3211CA7DD}" xr6:coauthVersionLast="45" xr6:coauthVersionMax="45" xr10:uidLastSave="{00000000-0000-0000-0000-000000000000}"/>
  <bookViews>
    <workbookView xWindow="-120" yWindow="-120" windowWidth="29040" windowHeight="15840" xr2:uid="{C45C88C3-A1A3-4E93-A668-2770BBD7B2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K47" i="1"/>
  <c r="K43" i="1"/>
  <c r="K39" i="1"/>
  <c r="K35" i="1"/>
  <c r="K31" i="1"/>
  <c r="K27" i="1"/>
  <c r="K23" i="1"/>
  <c r="K19" i="1"/>
  <c r="J15" i="1"/>
  <c r="I15" i="1"/>
  <c r="H15" i="1"/>
  <c r="G15" i="1"/>
  <c r="F15" i="1"/>
  <c r="E15" i="1"/>
  <c r="K15" i="1" l="1"/>
  <c r="K10" i="1"/>
  <c r="J50" i="1" l="1"/>
  <c r="I50" i="1"/>
  <c r="H50" i="1"/>
  <c r="G50" i="1"/>
  <c r="F50" i="1"/>
  <c r="E50" i="1"/>
  <c r="J46" i="1"/>
  <c r="I46" i="1"/>
  <c r="H46" i="1"/>
  <c r="G46" i="1"/>
  <c r="F46" i="1"/>
  <c r="E46" i="1"/>
  <c r="J42" i="1"/>
  <c r="I42" i="1"/>
  <c r="H42" i="1"/>
  <c r="G42" i="1"/>
  <c r="F42" i="1"/>
  <c r="E42" i="1"/>
  <c r="J38" i="1"/>
  <c r="I38" i="1"/>
  <c r="H38" i="1"/>
  <c r="G38" i="1"/>
  <c r="F38" i="1"/>
  <c r="E38" i="1"/>
  <c r="J34" i="1"/>
  <c r="I34" i="1"/>
  <c r="H34" i="1"/>
  <c r="G34" i="1"/>
  <c r="F34" i="1"/>
  <c r="E34" i="1"/>
  <c r="J30" i="1"/>
  <c r="I30" i="1"/>
  <c r="H30" i="1"/>
  <c r="G30" i="1"/>
  <c r="F30" i="1"/>
  <c r="E30" i="1"/>
  <c r="J26" i="1"/>
  <c r="I26" i="1"/>
  <c r="H26" i="1"/>
  <c r="G26" i="1"/>
  <c r="F26" i="1"/>
  <c r="E26" i="1"/>
  <c r="J22" i="1"/>
  <c r="I22" i="1"/>
  <c r="H22" i="1"/>
  <c r="G22" i="1"/>
  <c r="F22" i="1"/>
  <c r="E22" i="1"/>
  <c r="J18" i="1"/>
  <c r="I18" i="1"/>
  <c r="H18" i="1"/>
  <c r="G18" i="1"/>
  <c r="F18" i="1"/>
  <c r="E18" i="1"/>
  <c r="I13" i="1"/>
  <c r="J11" i="1"/>
  <c r="J13" i="1" s="1"/>
  <c r="I11" i="1"/>
  <c r="H11" i="1"/>
  <c r="G11" i="1"/>
  <c r="F11" i="1"/>
  <c r="E11" i="1"/>
  <c r="J12" i="1"/>
  <c r="I12" i="1"/>
  <c r="H12" i="1"/>
  <c r="H13" i="1" s="1"/>
  <c r="G12" i="1"/>
  <c r="G13" i="1" s="1"/>
  <c r="F12" i="1"/>
  <c r="F13" i="1" s="1"/>
  <c r="E12" i="1"/>
  <c r="E13" i="1" s="1"/>
  <c r="K49" i="1"/>
  <c r="K48" i="1"/>
  <c r="K45" i="1"/>
  <c r="K44" i="1"/>
  <c r="K41" i="1"/>
  <c r="K40" i="1"/>
  <c r="K37" i="1"/>
  <c r="K36" i="1"/>
  <c r="K33" i="1"/>
  <c r="K32" i="1"/>
  <c r="K29" i="1"/>
  <c r="K28" i="1"/>
  <c r="K25" i="1"/>
  <c r="K24" i="1"/>
  <c r="K21" i="1"/>
  <c r="K20" i="1"/>
  <c r="K17" i="1"/>
  <c r="K16" i="1"/>
  <c r="D11" i="1"/>
  <c r="K12" i="1" l="1"/>
  <c r="K38" i="1"/>
  <c r="K30" i="1"/>
  <c r="K46" i="1"/>
  <c r="K18" i="1"/>
  <c r="K22" i="1"/>
  <c r="K26" i="1"/>
  <c r="K34" i="1"/>
  <c r="K42" i="1"/>
  <c r="K50" i="1"/>
  <c r="K11" i="1"/>
  <c r="K13" i="1" l="1"/>
</calcChain>
</file>

<file path=xl/sharedStrings.xml><?xml version="1.0" encoding="utf-8"?>
<sst xmlns="http://schemas.openxmlformats.org/spreadsheetml/2006/main" count="48" uniqueCount="30">
  <si>
    <t>Ubigeo</t>
  </si>
  <si>
    <t>Provincias, Distritos</t>
  </si>
  <si>
    <t>Total de Distritos</t>
  </si>
  <si>
    <t>SEGÚN PADRON NOMINAL</t>
  </si>
  <si>
    <t>0 AÑOS</t>
  </si>
  <si>
    <t>1 AÑO</t>
  </si>
  <si>
    <t>2 AÑOS</t>
  </si>
  <si>
    <t>3 AÑOS</t>
  </si>
  <si>
    <t>4 AÑOS</t>
  </si>
  <si>
    <t>5 AÑOS</t>
  </si>
  <si>
    <t xml:space="preserve">TOTAL </t>
  </si>
  <si>
    <t>HUANCAYO</t>
  </si>
  <si>
    <t>CONCEPCION</t>
  </si>
  <si>
    <t>CHUPACA</t>
  </si>
  <si>
    <t>JAUJA</t>
  </si>
  <si>
    <t>YAULI</t>
  </si>
  <si>
    <t>120700</t>
  </si>
  <si>
    <t>TARMA</t>
  </si>
  <si>
    <t>CHANCHAMAYO</t>
  </si>
  <si>
    <t>SATIPO</t>
  </si>
  <si>
    <t>JUNIN</t>
  </si>
  <si>
    <t>TOTAL</t>
  </si>
  <si>
    <t>DIFERENCIA</t>
  </si>
  <si>
    <t>POBLACION REAJUSTADA POR MINSA 2019</t>
  </si>
  <si>
    <t>POBLACION INEI 2020</t>
  </si>
  <si>
    <t>31/12/2018 PN</t>
  </si>
  <si>
    <t>DIRECCION REGIONAL DE SALUD JUNIN</t>
  </si>
  <si>
    <t>OFICINA DE ESTADISTICA E INFORMATICA</t>
  </si>
  <si>
    <t>31/12/2019 PN</t>
  </si>
  <si>
    <t>CUADRO COMPARATIVO DE POBLACION MENOR DE 6 AÑOS -PADRON NOMINAL -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</si>
</sst>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01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0" fillId="6" borderId="3" xfId="0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3" xfId="4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right"/>
    </xf>
    <xf numFmtId="1" fontId="4" fillId="3" borderId="3" xfId="1" applyNumberFormat="1" applyFont="1" applyFill="1" applyBorder="1" applyAlignment="1">
      <alignment horizontal="center" vertical="center"/>
    </xf>
    <xf numFmtId="0" fontId="4" fillId="3" borderId="8" xfId="1" applyFont="1" applyFill="1" applyBorder="1"/>
    <xf numFmtId="1" fontId="6" fillId="4" borderId="3" xfId="2" applyNumberFormat="1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1" fontId="7" fillId="5" borderId="3" xfId="0" applyNumberFormat="1" applyFon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right" vertical="center"/>
    </xf>
    <xf numFmtId="0" fontId="4" fillId="5" borderId="3" xfId="4" applyFont="1" applyFill="1" applyBorder="1" applyAlignment="1">
      <alignment horizontal="right" vertical="center"/>
    </xf>
    <xf numFmtId="0" fontId="4" fillId="5" borderId="0" xfId="1" applyFont="1" applyFill="1" applyBorder="1" applyAlignment="1">
      <alignment horizontal="right"/>
    </xf>
    <xf numFmtId="0" fontId="4" fillId="5" borderId="8" xfId="1" applyFont="1" applyFill="1" applyBorder="1"/>
    <xf numFmtId="14" fontId="0" fillId="5" borderId="0" xfId="0" applyNumberFormat="1" applyFill="1"/>
    <xf numFmtId="14" fontId="0" fillId="4" borderId="0" xfId="0" applyNumberFormat="1" applyFill="1"/>
    <xf numFmtId="0" fontId="6" fillId="8" borderId="8" xfId="2" applyFont="1" applyFill="1" applyBorder="1" applyAlignment="1">
      <alignment horizontal="center" vertical="center"/>
    </xf>
    <xf numFmtId="0" fontId="6" fillId="8" borderId="9" xfId="2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left"/>
    </xf>
    <xf numFmtId="1" fontId="7" fillId="5" borderId="8" xfId="0" applyNumberFormat="1" applyFont="1" applyFill="1" applyBorder="1" applyAlignment="1">
      <alignment horizontal="left"/>
    </xf>
    <xf numFmtId="1" fontId="4" fillId="3" borderId="8" xfId="0" applyNumberFormat="1" applyFont="1" applyFill="1" applyBorder="1" applyAlignment="1">
      <alignment horizontal="left"/>
    </xf>
    <xf numFmtId="1" fontId="4" fillId="5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3" borderId="8" xfId="4" applyFont="1" applyFill="1" applyBorder="1" applyAlignment="1">
      <alignment horizontal="left" vertical="center"/>
    </xf>
    <xf numFmtId="0" fontId="4" fillId="5" borderId="8" xfId="4" applyFont="1" applyFill="1" applyBorder="1" applyAlignment="1">
      <alignment horizontal="left" vertical="center"/>
    </xf>
    <xf numFmtId="1" fontId="4" fillId="9" borderId="3" xfId="0" applyNumberFormat="1" applyFont="1" applyFill="1" applyBorder="1" applyAlignment="1">
      <alignment horizontal="center" vertical="center" wrapText="1"/>
    </xf>
    <xf numFmtId="1" fontId="0" fillId="9" borderId="3" xfId="0" applyNumberForma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" fontId="6" fillId="5" borderId="3" xfId="2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/>
    </xf>
    <xf numFmtId="1" fontId="6" fillId="8" borderId="3" xfId="2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 wrapText="1"/>
    </xf>
    <xf numFmtId="1" fontId="4" fillId="5" borderId="3" xfId="1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 wrapText="1"/>
    </xf>
    <xf numFmtId="14" fontId="0" fillId="10" borderId="0" xfId="0" applyNumberFormat="1" applyFill="1"/>
    <xf numFmtId="0" fontId="6" fillId="10" borderId="8" xfId="2" applyFont="1" applyFill="1" applyBorder="1" applyAlignment="1">
      <alignment horizontal="center" vertical="center"/>
    </xf>
    <xf numFmtId="0" fontId="6" fillId="10" borderId="9" xfId="2" applyFont="1" applyFill="1" applyBorder="1" applyAlignment="1">
      <alignment horizontal="center" vertical="center"/>
    </xf>
    <xf numFmtId="1" fontId="6" fillId="10" borderId="3" xfId="2" applyNumberFormat="1" applyFont="1" applyFill="1" applyBorder="1" applyAlignment="1">
      <alignment horizontal="center" vertical="center"/>
    </xf>
    <xf numFmtId="1" fontId="4" fillId="10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6" fillId="0" borderId="9" xfId="2" applyFont="1" applyFill="1" applyBorder="1" applyAlignment="1">
      <alignment horizontal="center" vertical="center"/>
    </xf>
    <xf numFmtId="1" fontId="6" fillId="0" borderId="9" xfId="2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</cellXfs>
  <cellStyles count="5">
    <cellStyle name="NivelFila_1" xfId="1" builtinId="1" iLevel="0"/>
    <cellStyle name="Normal" xfId="0" builtinId="0"/>
    <cellStyle name="Normal 3" xfId="3" xr:uid="{90998D9E-F941-43FB-9FF6-A8351A6C1C24}"/>
    <cellStyle name="Normal 5" xfId="4" xr:uid="{38B40354-C2EF-4BA3-8337-6E3DD29707EC}"/>
    <cellStyle name="Normal_ATEND y ATENC 2009" xfId="2" xr:uid="{ABCBA6A4-8B0A-45E1-98D0-AE4A71EBCE6B}"/>
  </cellStyles>
  <dxfs count="0"/>
  <tableStyles count="0" defaultTableStyle="TableStyleMedium2" defaultPivotStyle="PivotStyleLight16"/>
  <colors>
    <mruColors>
      <color rgb="FFFF0066"/>
      <color rgb="FF80F010"/>
      <color rgb="FFD0FCE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1B02-5F7C-4BAB-B648-6A27C41A18F7}">
  <dimension ref="A1:K51"/>
  <sheetViews>
    <sheetView showGridLines="0" tabSelected="1" topLeftCell="A4" zoomScale="130" zoomScaleNormal="130" workbookViewId="0">
      <selection activeCell="E19" sqref="E19"/>
    </sheetView>
  </sheetViews>
  <sheetFormatPr baseColWidth="10" defaultRowHeight="15" x14ac:dyDescent="0.25"/>
  <cols>
    <col min="1" max="1" width="13.85546875" customWidth="1"/>
    <col min="3" max="3" width="29.140625" bestFit="1" customWidth="1"/>
    <col min="5" max="5" width="9.85546875" customWidth="1"/>
  </cols>
  <sheetData>
    <row r="1" spans="1:11" x14ac:dyDescent="0.25">
      <c r="A1" s="53" t="s">
        <v>26</v>
      </c>
    </row>
    <row r="2" spans="1:11" x14ac:dyDescent="0.25">
      <c r="A2" s="53" t="s">
        <v>27</v>
      </c>
    </row>
    <row r="5" spans="1:11" x14ac:dyDescent="0.25">
      <c r="B5" s="56" t="s">
        <v>29</v>
      </c>
      <c r="C5" s="56"/>
      <c r="D5" s="56"/>
      <c r="E5" s="56"/>
      <c r="F5" s="56"/>
      <c r="G5" s="56"/>
      <c r="H5" s="56"/>
      <c r="I5" s="56"/>
      <c r="J5" s="56"/>
    </row>
    <row r="6" spans="1:11" x14ac:dyDescent="0.25">
      <c r="B6" s="56"/>
      <c r="C6" s="56"/>
      <c r="D6" s="56"/>
      <c r="E6" s="56"/>
      <c r="F6" s="56"/>
      <c r="G6" s="56"/>
      <c r="H6" s="56"/>
      <c r="I6" s="56"/>
      <c r="J6" s="56"/>
    </row>
    <row r="7" spans="1:11" ht="18.75" x14ac:dyDescent="0.25"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B8" s="58" t="s">
        <v>0</v>
      </c>
      <c r="C8" s="58" t="s">
        <v>1</v>
      </c>
      <c r="D8" s="58" t="s">
        <v>2</v>
      </c>
      <c r="E8" s="60" t="s">
        <v>3</v>
      </c>
      <c r="F8" s="61"/>
      <c r="G8" s="61"/>
      <c r="H8" s="61"/>
      <c r="I8" s="61"/>
      <c r="J8" s="62"/>
      <c r="K8" s="1" t="s">
        <v>21</v>
      </c>
    </row>
    <row r="9" spans="1:11" x14ac:dyDescent="0.25">
      <c r="B9" s="59"/>
      <c r="C9" s="59"/>
      <c r="D9" s="59"/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1"/>
    </row>
    <row r="10" spans="1:11" ht="24" x14ac:dyDescent="0.25">
      <c r="B10" s="27"/>
      <c r="C10" s="26" t="s">
        <v>23</v>
      </c>
      <c r="D10" s="36"/>
      <c r="E10" s="47">
        <v>23475</v>
      </c>
      <c r="F10" s="36">
        <v>23683</v>
      </c>
      <c r="G10" s="36">
        <v>23632</v>
      </c>
      <c r="H10" s="36">
        <v>24089</v>
      </c>
      <c r="I10" s="36">
        <v>24414</v>
      </c>
      <c r="J10" s="47">
        <v>22846</v>
      </c>
      <c r="K10" s="37">
        <f>SUM(E10:J10)</f>
        <v>142139</v>
      </c>
    </row>
    <row r="11" spans="1:11" x14ac:dyDescent="0.25">
      <c r="A11" s="23" t="s">
        <v>25</v>
      </c>
      <c r="B11" s="54" t="s">
        <v>10</v>
      </c>
      <c r="C11" s="55"/>
      <c r="D11" s="12">
        <f>D16+D20+D24+D28+D32+D36+D40+D44+D48</f>
        <v>124</v>
      </c>
      <c r="E11" s="38">
        <f>+E16+E20+E24+E28+E32+E36+E40+E44+E48</f>
        <v>22910</v>
      </c>
      <c r="F11" s="38">
        <f t="shared" ref="F11:J11" si="0">+F16+F20+F24+F28+F32+F36+F40+F44+F48</f>
        <v>23670</v>
      </c>
      <c r="G11" s="38">
        <f t="shared" si="0"/>
        <v>23629</v>
      </c>
      <c r="H11" s="38">
        <f t="shared" si="0"/>
        <v>24034</v>
      </c>
      <c r="I11" s="38">
        <f t="shared" si="0"/>
        <v>24489</v>
      </c>
      <c r="J11" s="38">
        <f t="shared" si="0"/>
        <v>23024</v>
      </c>
      <c r="K11" s="39">
        <f>SUM(E11:J11)</f>
        <v>141756</v>
      </c>
    </row>
    <row r="12" spans="1:11" x14ac:dyDescent="0.25">
      <c r="A12" s="22" t="s">
        <v>28</v>
      </c>
      <c r="B12" s="13"/>
      <c r="C12" s="14"/>
      <c r="D12" s="40"/>
      <c r="E12" s="41">
        <f>+E17+E21+E25+E29+E33+E37+E41+E45+E49</f>
        <v>22014</v>
      </c>
      <c r="F12" s="41">
        <f t="shared" ref="F12:J12" si="1">+F17+F21+F25+F29+F33+F37+F41+F45+F49</f>
        <v>22848</v>
      </c>
      <c r="G12" s="41">
        <f t="shared" si="1"/>
        <v>23186</v>
      </c>
      <c r="H12" s="41">
        <f t="shared" si="1"/>
        <v>23038</v>
      </c>
      <c r="I12" s="41">
        <f t="shared" si="1"/>
        <v>23502</v>
      </c>
      <c r="J12" s="41">
        <f t="shared" si="1"/>
        <v>24039</v>
      </c>
      <c r="K12" s="42">
        <f>SUM(E12:J12)</f>
        <v>138627</v>
      </c>
    </row>
    <row r="13" spans="1:11" x14ac:dyDescent="0.25">
      <c r="A13" s="22"/>
      <c r="B13" s="24"/>
      <c r="C13" s="25" t="s">
        <v>22</v>
      </c>
      <c r="D13" s="43"/>
      <c r="E13" s="44">
        <f>+E12-E11</f>
        <v>-896</v>
      </c>
      <c r="F13" s="44">
        <f t="shared" ref="F13:K13" si="2">+F12-F11</f>
        <v>-822</v>
      </c>
      <c r="G13" s="44">
        <f t="shared" si="2"/>
        <v>-443</v>
      </c>
      <c r="H13" s="44">
        <f t="shared" si="2"/>
        <v>-996</v>
      </c>
      <c r="I13" s="44">
        <f t="shared" si="2"/>
        <v>-987</v>
      </c>
      <c r="J13" s="44">
        <f t="shared" si="2"/>
        <v>1015</v>
      </c>
      <c r="K13" s="44">
        <f t="shared" si="2"/>
        <v>-3129</v>
      </c>
    </row>
    <row r="14" spans="1:11" x14ac:dyDescent="0.25">
      <c r="A14" s="63"/>
      <c r="B14" s="64"/>
      <c r="C14" s="64"/>
      <c r="D14" s="65"/>
      <c r="E14" s="66"/>
      <c r="F14" s="66"/>
      <c r="G14" s="66"/>
      <c r="H14" s="66"/>
      <c r="I14" s="66"/>
      <c r="J14" s="66"/>
      <c r="K14" s="66"/>
    </row>
    <row r="15" spans="1:11" x14ac:dyDescent="0.25">
      <c r="A15" s="48"/>
      <c r="B15" s="49"/>
      <c r="C15" s="50" t="s">
        <v>24</v>
      </c>
      <c r="D15" s="51"/>
      <c r="E15" s="52">
        <f>+E19+E23+E27+E31+E35+E39+E43+E47+E51</f>
        <v>26431</v>
      </c>
      <c r="F15" s="52">
        <f t="shared" ref="F15:J15" si="3">+F19+F23+F27+F31+F35+F39+F43+F47+F51</f>
        <v>26249</v>
      </c>
      <c r="G15" s="52">
        <f t="shared" si="3"/>
        <v>26119</v>
      </c>
      <c r="H15" s="52">
        <f t="shared" si="3"/>
        <v>26035</v>
      </c>
      <c r="I15" s="52">
        <f t="shared" si="3"/>
        <v>26690</v>
      </c>
      <c r="J15" s="52">
        <f t="shared" si="3"/>
        <v>25548</v>
      </c>
      <c r="K15" s="52">
        <f>SUM(E15:J15)</f>
        <v>157072</v>
      </c>
    </row>
    <row r="16" spans="1:11" x14ac:dyDescent="0.25">
      <c r="A16" s="23">
        <v>43465</v>
      </c>
      <c r="B16" s="3">
        <v>120100</v>
      </c>
      <c r="C16" s="28" t="s">
        <v>11</v>
      </c>
      <c r="D16" s="4">
        <v>28</v>
      </c>
      <c r="E16" s="10">
        <v>9932</v>
      </c>
      <c r="F16" s="10">
        <v>10242</v>
      </c>
      <c r="G16" s="10">
        <v>10427</v>
      </c>
      <c r="H16" s="10">
        <v>10289</v>
      </c>
      <c r="I16" s="10">
        <v>9834</v>
      </c>
      <c r="J16" s="10">
        <v>9102</v>
      </c>
      <c r="K16" s="39">
        <f t="shared" ref="K16:K49" si="4">SUM(E16:J16)</f>
        <v>59826</v>
      </c>
    </row>
    <row r="17" spans="1:11" x14ac:dyDescent="0.25">
      <c r="A17" s="22">
        <v>43830</v>
      </c>
      <c r="B17" s="15"/>
      <c r="C17" s="29"/>
      <c r="D17" s="16"/>
      <c r="E17" s="45">
        <v>9282</v>
      </c>
      <c r="F17" s="45">
        <v>9961</v>
      </c>
      <c r="G17" s="45">
        <v>10065</v>
      </c>
      <c r="H17" s="45">
        <v>10272</v>
      </c>
      <c r="I17" s="45">
        <v>10200</v>
      </c>
      <c r="J17" s="45">
        <v>10010</v>
      </c>
      <c r="K17" s="42">
        <f t="shared" si="4"/>
        <v>59790</v>
      </c>
    </row>
    <row r="18" spans="1:11" x14ac:dyDescent="0.25">
      <c r="A18" s="22"/>
      <c r="B18" s="24"/>
      <c r="C18" s="25" t="s">
        <v>22</v>
      </c>
      <c r="D18" s="43"/>
      <c r="E18" s="44">
        <f>+E17-E16</f>
        <v>-650</v>
      </c>
      <c r="F18" s="44">
        <f t="shared" ref="F18" si="5">+F17-F16</f>
        <v>-281</v>
      </c>
      <c r="G18" s="44">
        <f t="shared" ref="G18" si="6">+G17-G16</f>
        <v>-362</v>
      </c>
      <c r="H18" s="44">
        <f t="shared" ref="H18" si="7">+H17-H16</f>
        <v>-17</v>
      </c>
      <c r="I18" s="44">
        <f t="shared" ref="I18" si="8">+I17-I16</f>
        <v>366</v>
      </c>
      <c r="J18" s="44">
        <f t="shared" ref="J18" si="9">+J17-J16</f>
        <v>908</v>
      </c>
      <c r="K18" s="44">
        <f t="shared" ref="K18" si="10">+K17-K16</f>
        <v>-36</v>
      </c>
    </row>
    <row r="19" spans="1:11" x14ac:dyDescent="0.25">
      <c r="A19" s="48"/>
      <c r="B19" s="49"/>
      <c r="C19" s="50" t="s">
        <v>24</v>
      </c>
      <c r="D19" s="51"/>
      <c r="E19" s="52">
        <v>8880</v>
      </c>
      <c r="F19" s="52">
        <v>8710</v>
      </c>
      <c r="G19" s="52">
        <v>8583</v>
      </c>
      <c r="H19" s="52">
        <v>8513</v>
      </c>
      <c r="I19" s="52">
        <v>8704</v>
      </c>
      <c r="J19" s="52">
        <v>8357</v>
      </c>
      <c r="K19" s="52">
        <f>SUM(E19:J19)</f>
        <v>51747</v>
      </c>
    </row>
    <row r="20" spans="1:11" x14ac:dyDescent="0.25">
      <c r="A20" s="23">
        <v>43465</v>
      </c>
      <c r="B20" s="3">
        <v>120200</v>
      </c>
      <c r="C20" s="28" t="s">
        <v>12</v>
      </c>
      <c r="D20" s="4">
        <v>15</v>
      </c>
      <c r="E20" s="4">
        <v>959</v>
      </c>
      <c r="F20" s="4">
        <v>1005</v>
      </c>
      <c r="G20" s="4">
        <v>1022</v>
      </c>
      <c r="H20" s="4">
        <v>1046</v>
      </c>
      <c r="I20" s="4">
        <v>1094</v>
      </c>
      <c r="J20" s="4">
        <v>1041</v>
      </c>
      <c r="K20" s="39">
        <f t="shared" si="4"/>
        <v>6167</v>
      </c>
    </row>
    <row r="21" spans="1:11" x14ac:dyDescent="0.25">
      <c r="A21" s="22">
        <v>43830</v>
      </c>
      <c r="B21" s="15"/>
      <c r="C21" s="29"/>
      <c r="D21" s="16"/>
      <c r="E21" s="16">
        <v>962</v>
      </c>
      <c r="F21" s="16">
        <v>1004</v>
      </c>
      <c r="G21" s="16">
        <v>1015</v>
      </c>
      <c r="H21" s="16">
        <v>1012</v>
      </c>
      <c r="I21" s="16">
        <v>1065</v>
      </c>
      <c r="J21" s="16">
        <v>1113</v>
      </c>
      <c r="K21" s="42">
        <f t="shared" si="4"/>
        <v>6171</v>
      </c>
    </row>
    <row r="22" spans="1:11" x14ac:dyDescent="0.25">
      <c r="A22" s="22"/>
      <c r="B22" s="24"/>
      <c r="C22" s="25" t="s">
        <v>22</v>
      </c>
      <c r="D22" s="43"/>
      <c r="E22" s="44">
        <f>+E21-E20</f>
        <v>3</v>
      </c>
      <c r="F22" s="44">
        <f t="shared" ref="F22" si="11">+F21-F20</f>
        <v>-1</v>
      </c>
      <c r="G22" s="44">
        <f t="shared" ref="G22" si="12">+G21-G20</f>
        <v>-7</v>
      </c>
      <c r="H22" s="44">
        <f t="shared" ref="H22" si="13">+H21-H20</f>
        <v>-34</v>
      </c>
      <c r="I22" s="44">
        <f t="shared" ref="I22" si="14">+I21-I20</f>
        <v>-29</v>
      </c>
      <c r="J22" s="44">
        <f t="shared" ref="J22" si="15">+J21-J20</f>
        <v>72</v>
      </c>
      <c r="K22" s="44">
        <f t="shared" ref="K22" si="16">+K21-K20</f>
        <v>4</v>
      </c>
    </row>
    <row r="23" spans="1:11" x14ac:dyDescent="0.25">
      <c r="A23" s="48"/>
      <c r="B23" s="49"/>
      <c r="C23" s="50" t="s">
        <v>24</v>
      </c>
      <c r="D23" s="51"/>
      <c r="E23" s="52">
        <v>1115</v>
      </c>
      <c r="F23" s="52">
        <v>1098</v>
      </c>
      <c r="G23" s="52">
        <v>1079</v>
      </c>
      <c r="H23" s="52">
        <v>1061</v>
      </c>
      <c r="I23" s="52">
        <v>1099</v>
      </c>
      <c r="J23" s="52">
        <v>1054</v>
      </c>
      <c r="K23" s="52">
        <f>SUM(E23:J23)</f>
        <v>6506</v>
      </c>
    </row>
    <row r="24" spans="1:11" x14ac:dyDescent="0.25">
      <c r="A24" s="23">
        <v>43465</v>
      </c>
      <c r="B24" s="3">
        <v>120900</v>
      </c>
      <c r="C24" s="28" t="s">
        <v>13</v>
      </c>
      <c r="D24" s="4">
        <v>9</v>
      </c>
      <c r="E24" s="4">
        <v>996</v>
      </c>
      <c r="F24" s="4">
        <v>1077</v>
      </c>
      <c r="G24" s="4">
        <v>1072</v>
      </c>
      <c r="H24" s="4">
        <v>1125</v>
      </c>
      <c r="I24" s="4">
        <v>1034</v>
      </c>
      <c r="J24" s="4">
        <v>940</v>
      </c>
      <c r="K24" s="39">
        <f t="shared" si="4"/>
        <v>6244</v>
      </c>
    </row>
    <row r="25" spans="1:11" x14ac:dyDescent="0.25">
      <c r="A25" s="22">
        <v>43830</v>
      </c>
      <c r="B25" s="15"/>
      <c r="C25" s="29"/>
      <c r="D25" s="16"/>
      <c r="E25" s="16">
        <v>993</v>
      </c>
      <c r="F25" s="16">
        <v>947</v>
      </c>
      <c r="G25" s="16">
        <v>1042</v>
      </c>
      <c r="H25" s="16">
        <v>1012</v>
      </c>
      <c r="I25" s="16">
        <v>1093</v>
      </c>
      <c r="J25" s="16">
        <v>1015</v>
      </c>
      <c r="K25" s="42">
        <f t="shared" si="4"/>
        <v>6102</v>
      </c>
    </row>
    <row r="26" spans="1:11" x14ac:dyDescent="0.25">
      <c r="A26" s="22"/>
      <c r="B26" s="24"/>
      <c r="C26" s="25" t="s">
        <v>22</v>
      </c>
      <c r="D26" s="43"/>
      <c r="E26" s="44">
        <f>+E25-E24</f>
        <v>-3</v>
      </c>
      <c r="F26" s="44">
        <f t="shared" ref="F26" si="17">+F25-F24</f>
        <v>-130</v>
      </c>
      <c r="G26" s="44">
        <f t="shared" ref="G26" si="18">+G25-G24</f>
        <v>-30</v>
      </c>
      <c r="H26" s="44">
        <f t="shared" ref="H26" si="19">+H25-H24</f>
        <v>-113</v>
      </c>
      <c r="I26" s="44">
        <f t="shared" ref="I26" si="20">+I25-I24</f>
        <v>59</v>
      </c>
      <c r="J26" s="44">
        <f t="shared" ref="J26" si="21">+J25-J24</f>
        <v>75</v>
      </c>
      <c r="K26" s="44">
        <f t="shared" ref="K26" si="22">+K25-K24</f>
        <v>-142</v>
      </c>
    </row>
    <row r="27" spans="1:11" x14ac:dyDescent="0.25">
      <c r="A27" s="48"/>
      <c r="B27" s="49"/>
      <c r="C27" s="50" t="s">
        <v>24</v>
      </c>
      <c r="D27" s="51"/>
      <c r="E27" s="52">
        <v>1105</v>
      </c>
      <c r="F27" s="52">
        <v>999</v>
      </c>
      <c r="G27" s="52">
        <v>936</v>
      </c>
      <c r="H27" s="52">
        <v>875</v>
      </c>
      <c r="I27" s="52">
        <v>884</v>
      </c>
      <c r="J27" s="52">
        <v>827</v>
      </c>
      <c r="K27" s="52">
        <f>SUM(E27:J27)</f>
        <v>5626</v>
      </c>
    </row>
    <row r="28" spans="1:11" x14ac:dyDescent="0.25">
      <c r="A28" s="23">
        <v>43465</v>
      </c>
      <c r="B28" s="5">
        <v>120400</v>
      </c>
      <c r="C28" s="28" t="s">
        <v>14</v>
      </c>
      <c r="D28" s="6">
        <v>34</v>
      </c>
      <c r="E28" s="4">
        <v>1205</v>
      </c>
      <c r="F28" s="4">
        <v>1283</v>
      </c>
      <c r="G28" s="4">
        <v>1265</v>
      </c>
      <c r="H28" s="4">
        <v>1361</v>
      </c>
      <c r="I28" s="4">
        <v>1416</v>
      </c>
      <c r="J28" s="4">
        <v>1292</v>
      </c>
      <c r="K28" s="39">
        <f t="shared" si="4"/>
        <v>7822</v>
      </c>
    </row>
    <row r="29" spans="1:11" x14ac:dyDescent="0.25">
      <c r="A29" s="22">
        <v>43830</v>
      </c>
      <c r="B29" s="17"/>
      <c r="C29" s="29"/>
      <c r="D29" s="46"/>
      <c r="E29" s="16">
        <v>1203</v>
      </c>
      <c r="F29" s="16">
        <v>1247</v>
      </c>
      <c r="G29" s="16">
        <v>1281</v>
      </c>
      <c r="H29" s="16">
        <v>1265</v>
      </c>
      <c r="I29" s="16">
        <v>1362</v>
      </c>
      <c r="J29" s="16">
        <v>1397</v>
      </c>
      <c r="K29" s="42">
        <f t="shared" si="4"/>
        <v>7755</v>
      </c>
    </row>
    <row r="30" spans="1:11" x14ac:dyDescent="0.25">
      <c r="A30" s="22"/>
      <c r="B30" s="24"/>
      <c r="C30" s="25" t="s">
        <v>22</v>
      </c>
      <c r="D30" s="43"/>
      <c r="E30" s="44">
        <f>+E29-E28</f>
        <v>-2</v>
      </c>
      <c r="F30" s="44">
        <f t="shared" ref="F30" si="23">+F29-F28</f>
        <v>-36</v>
      </c>
      <c r="G30" s="44">
        <f t="shared" ref="G30" si="24">+G29-G28</f>
        <v>16</v>
      </c>
      <c r="H30" s="44">
        <f t="shared" ref="H30" si="25">+H29-H28</f>
        <v>-96</v>
      </c>
      <c r="I30" s="44">
        <f t="shared" ref="I30" si="26">+I29-I28</f>
        <v>-54</v>
      </c>
      <c r="J30" s="44">
        <f t="shared" ref="J30" si="27">+J29-J28</f>
        <v>105</v>
      </c>
      <c r="K30" s="44">
        <f t="shared" ref="K30" si="28">+K29-K28</f>
        <v>-67</v>
      </c>
    </row>
    <row r="31" spans="1:11" x14ac:dyDescent="0.25">
      <c r="A31" s="48"/>
      <c r="B31" s="49"/>
      <c r="C31" s="50" t="s">
        <v>24</v>
      </c>
      <c r="D31" s="51"/>
      <c r="E31" s="52">
        <v>1550</v>
      </c>
      <c r="F31" s="52">
        <v>1486</v>
      </c>
      <c r="G31" s="52">
        <v>1458</v>
      </c>
      <c r="H31" s="52">
        <v>1448</v>
      </c>
      <c r="I31" s="52">
        <v>1458</v>
      </c>
      <c r="J31" s="52">
        <v>1428</v>
      </c>
      <c r="K31" s="52">
        <f>SUM(E31:J31)</f>
        <v>8828</v>
      </c>
    </row>
    <row r="32" spans="1:11" x14ac:dyDescent="0.25">
      <c r="A32" s="23">
        <v>43465</v>
      </c>
      <c r="B32" s="7">
        <v>120800</v>
      </c>
      <c r="C32" s="30" t="s">
        <v>15</v>
      </c>
      <c r="D32" s="4">
        <v>10</v>
      </c>
      <c r="E32" s="4">
        <v>464</v>
      </c>
      <c r="F32" s="4">
        <v>495</v>
      </c>
      <c r="G32" s="4">
        <v>501</v>
      </c>
      <c r="H32" s="4">
        <v>541</v>
      </c>
      <c r="I32" s="4">
        <v>565</v>
      </c>
      <c r="J32" s="4">
        <v>615</v>
      </c>
      <c r="K32" s="39">
        <f t="shared" si="4"/>
        <v>3181</v>
      </c>
    </row>
    <row r="33" spans="1:11" x14ac:dyDescent="0.25">
      <c r="A33" s="22">
        <v>43830</v>
      </c>
      <c r="B33" s="18"/>
      <c r="C33" s="31"/>
      <c r="D33" s="16"/>
      <c r="E33" s="16">
        <v>460</v>
      </c>
      <c r="F33" s="16">
        <v>454</v>
      </c>
      <c r="G33" s="16">
        <v>489</v>
      </c>
      <c r="H33" s="16">
        <v>502</v>
      </c>
      <c r="I33" s="16">
        <v>529</v>
      </c>
      <c r="J33" s="16">
        <v>549</v>
      </c>
      <c r="K33" s="42">
        <f t="shared" si="4"/>
        <v>2983</v>
      </c>
    </row>
    <row r="34" spans="1:11" x14ac:dyDescent="0.25">
      <c r="A34" s="22"/>
      <c r="B34" s="24"/>
      <c r="C34" s="25" t="s">
        <v>22</v>
      </c>
      <c r="D34" s="43"/>
      <c r="E34" s="44">
        <f>+E33-E32</f>
        <v>-4</v>
      </c>
      <c r="F34" s="44">
        <f t="shared" ref="F34" si="29">+F33-F32</f>
        <v>-41</v>
      </c>
      <c r="G34" s="44">
        <f t="shared" ref="G34" si="30">+G33-G32</f>
        <v>-12</v>
      </c>
      <c r="H34" s="44">
        <f t="shared" ref="H34" si="31">+H33-H32</f>
        <v>-39</v>
      </c>
      <c r="I34" s="44">
        <f t="shared" ref="I34" si="32">+I33-I32</f>
        <v>-36</v>
      </c>
      <c r="J34" s="44">
        <f t="shared" ref="J34" si="33">+J33-J32</f>
        <v>-66</v>
      </c>
      <c r="K34" s="44">
        <f t="shared" ref="K34" si="34">+K33-K32</f>
        <v>-198</v>
      </c>
    </row>
    <row r="35" spans="1:11" x14ac:dyDescent="0.25">
      <c r="A35" s="48"/>
      <c r="B35" s="49"/>
      <c r="C35" s="50" t="s">
        <v>24</v>
      </c>
      <c r="D35" s="51"/>
      <c r="E35" s="52">
        <v>818</v>
      </c>
      <c r="F35" s="52">
        <v>783</v>
      </c>
      <c r="G35" s="52">
        <v>754</v>
      </c>
      <c r="H35" s="52">
        <v>734</v>
      </c>
      <c r="I35" s="52">
        <v>734</v>
      </c>
      <c r="J35" s="52">
        <v>698</v>
      </c>
      <c r="K35" s="52">
        <f>SUM(E35:J35)</f>
        <v>4521</v>
      </c>
    </row>
    <row r="36" spans="1:11" x14ac:dyDescent="0.25">
      <c r="A36" s="23">
        <v>43465</v>
      </c>
      <c r="B36" s="7" t="s">
        <v>16</v>
      </c>
      <c r="C36" s="32" t="s">
        <v>17</v>
      </c>
      <c r="D36" s="6">
        <v>9</v>
      </c>
      <c r="E36" s="4">
        <v>1511</v>
      </c>
      <c r="F36" s="4">
        <v>1549</v>
      </c>
      <c r="G36" s="4">
        <v>1598</v>
      </c>
      <c r="H36" s="4">
        <v>1573</v>
      </c>
      <c r="I36" s="4">
        <v>1741</v>
      </c>
      <c r="J36" s="4">
        <v>1636</v>
      </c>
      <c r="K36" s="39">
        <f t="shared" si="4"/>
        <v>9608</v>
      </c>
    </row>
    <row r="37" spans="1:11" x14ac:dyDescent="0.25">
      <c r="A37" s="22">
        <v>43830</v>
      </c>
      <c r="B37" s="18"/>
      <c r="C37" s="33"/>
      <c r="D37" s="46"/>
      <c r="E37" s="16">
        <v>1331</v>
      </c>
      <c r="F37" s="16">
        <v>1451</v>
      </c>
      <c r="G37" s="16">
        <v>1522</v>
      </c>
      <c r="H37" s="16">
        <v>1568</v>
      </c>
      <c r="I37" s="16">
        <v>1552</v>
      </c>
      <c r="J37" s="16">
        <v>1621</v>
      </c>
      <c r="K37" s="42">
        <f t="shared" si="4"/>
        <v>9045</v>
      </c>
    </row>
    <row r="38" spans="1:11" x14ac:dyDescent="0.25">
      <c r="A38" s="22"/>
      <c r="B38" s="24"/>
      <c r="C38" s="25" t="s">
        <v>22</v>
      </c>
      <c r="D38" s="43"/>
      <c r="E38" s="44">
        <f>+E37-E36</f>
        <v>-180</v>
      </c>
      <c r="F38" s="44">
        <f t="shared" ref="F38" si="35">+F37-F36</f>
        <v>-98</v>
      </c>
      <c r="G38" s="44">
        <f t="shared" ref="G38" si="36">+G37-G36</f>
        <v>-76</v>
      </c>
      <c r="H38" s="44">
        <f t="shared" ref="H38" si="37">+H37-H36</f>
        <v>-5</v>
      </c>
      <c r="I38" s="44">
        <f t="shared" ref="I38" si="38">+I37-I36</f>
        <v>-189</v>
      </c>
      <c r="J38" s="44">
        <f t="shared" ref="J38" si="39">+J37-J36</f>
        <v>-15</v>
      </c>
      <c r="K38" s="44">
        <f t="shared" ref="K38" si="40">+K37-K36</f>
        <v>-563</v>
      </c>
    </row>
    <row r="39" spans="1:11" x14ac:dyDescent="0.25">
      <c r="A39" s="48"/>
      <c r="B39" s="49"/>
      <c r="C39" s="50" t="s">
        <v>24</v>
      </c>
      <c r="D39" s="51"/>
      <c r="E39" s="52">
        <v>1812</v>
      </c>
      <c r="F39" s="52">
        <v>1765</v>
      </c>
      <c r="G39" s="52">
        <v>1741</v>
      </c>
      <c r="H39" s="52">
        <v>1731</v>
      </c>
      <c r="I39" s="52">
        <v>1801</v>
      </c>
      <c r="J39" s="52">
        <v>1717</v>
      </c>
      <c r="K39" s="52">
        <f>SUM(E39:J39)</f>
        <v>10567</v>
      </c>
    </row>
    <row r="40" spans="1:11" x14ac:dyDescent="0.25">
      <c r="A40" s="23">
        <v>43465</v>
      </c>
      <c r="B40" s="8">
        <v>120300</v>
      </c>
      <c r="C40" s="34" t="s">
        <v>18</v>
      </c>
      <c r="D40" s="4">
        <v>6</v>
      </c>
      <c r="E40" s="4">
        <v>3180</v>
      </c>
      <c r="F40" s="4">
        <v>3094</v>
      </c>
      <c r="G40" s="4">
        <v>2992</v>
      </c>
      <c r="H40" s="4">
        <v>3231</v>
      </c>
      <c r="I40" s="4">
        <v>3528</v>
      </c>
      <c r="J40" s="4">
        <v>3357</v>
      </c>
      <c r="K40" s="39">
        <f t="shared" si="4"/>
        <v>19382</v>
      </c>
    </row>
    <row r="41" spans="1:11" x14ac:dyDescent="0.25">
      <c r="A41" s="22">
        <v>43830</v>
      </c>
      <c r="B41" s="19"/>
      <c r="C41" s="35"/>
      <c r="D41" s="16"/>
      <c r="E41" s="16">
        <v>2962</v>
      </c>
      <c r="F41" s="16">
        <v>3011</v>
      </c>
      <c r="G41" s="16">
        <v>2923</v>
      </c>
      <c r="H41" s="16">
        <v>2809</v>
      </c>
      <c r="I41" s="16">
        <v>3052</v>
      </c>
      <c r="J41" s="16">
        <v>3284</v>
      </c>
      <c r="K41" s="42">
        <f t="shared" si="4"/>
        <v>18041</v>
      </c>
    </row>
    <row r="42" spans="1:11" x14ac:dyDescent="0.25">
      <c r="A42" s="22"/>
      <c r="B42" s="24"/>
      <c r="C42" s="25" t="s">
        <v>22</v>
      </c>
      <c r="D42" s="43"/>
      <c r="E42" s="44">
        <f>+E41-E40</f>
        <v>-218</v>
      </c>
      <c r="F42" s="44">
        <f t="shared" ref="F42" si="41">+F41-F40</f>
        <v>-83</v>
      </c>
      <c r="G42" s="44">
        <f t="shared" ref="G42" si="42">+G41-G40</f>
        <v>-69</v>
      </c>
      <c r="H42" s="44">
        <f t="shared" ref="H42" si="43">+H41-H40</f>
        <v>-422</v>
      </c>
      <c r="I42" s="44">
        <f t="shared" ref="I42" si="44">+I41-I40</f>
        <v>-476</v>
      </c>
      <c r="J42" s="44">
        <f t="shared" ref="J42" si="45">+J41-J40</f>
        <v>-73</v>
      </c>
      <c r="K42" s="44">
        <f t="shared" ref="K42" si="46">+K41-K40</f>
        <v>-1341</v>
      </c>
    </row>
    <row r="43" spans="1:11" x14ac:dyDescent="0.25">
      <c r="A43" s="48"/>
      <c r="B43" s="49"/>
      <c r="C43" s="50" t="s">
        <v>24</v>
      </c>
      <c r="D43" s="51"/>
      <c r="E43" s="52">
        <v>3825</v>
      </c>
      <c r="F43" s="52">
        <v>4103</v>
      </c>
      <c r="G43" s="52">
        <v>4316</v>
      </c>
      <c r="H43" s="52">
        <v>4466</v>
      </c>
      <c r="I43" s="52">
        <v>4679</v>
      </c>
      <c r="J43" s="52">
        <v>4541</v>
      </c>
      <c r="K43" s="52">
        <f>SUM(E43:J43)</f>
        <v>25930</v>
      </c>
    </row>
    <row r="44" spans="1:11" x14ac:dyDescent="0.25">
      <c r="A44" s="23">
        <v>43465</v>
      </c>
      <c r="B44" s="7">
        <v>120600</v>
      </c>
      <c r="C44" s="32" t="s">
        <v>19</v>
      </c>
      <c r="D44" s="6">
        <v>9</v>
      </c>
      <c r="E44" s="4">
        <v>4282</v>
      </c>
      <c r="F44" s="4">
        <v>4546</v>
      </c>
      <c r="G44" s="4">
        <v>4328</v>
      </c>
      <c r="H44" s="4">
        <v>4433</v>
      </c>
      <c r="I44" s="4">
        <v>4827</v>
      </c>
      <c r="J44" s="4">
        <v>4646</v>
      </c>
      <c r="K44" s="39">
        <f t="shared" si="4"/>
        <v>27062</v>
      </c>
    </row>
    <row r="45" spans="1:11" x14ac:dyDescent="0.25">
      <c r="A45" s="22">
        <v>43830</v>
      </c>
      <c r="B45" s="18"/>
      <c r="C45" s="33"/>
      <c r="D45" s="46"/>
      <c r="E45" s="16">
        <v>4465</v>
      </c>
      <c r="F45" s="16">
        <v>4389</v>
      </c>
      <c r="G45" s="16">
        <v>4456</v>
      </c>
      <c r="H45" s="16">
        <v>4167</v>
      </c>
      <c r="I45" s="16">
        <v>4203</v>
      </c>
      <c r="J45" s="16">
        <v>4610</v>
      </c>
      <c r="K45" s="42">
        <f t="shared" si="4"/>
        <v>26290</v>
      </c>
    </row>
    <row r="46" spans="1:11" x14ac:dyDescent="0.25">
      <c r="A46" s="22"/>
      <c r="B46" s="24"/>
      <c r="C46" s="25" t="s">
        <v>22</v>
      </c>
      <c r="D46" s="43"/>
      <c r="E46" s="44">
        <f>+E45-E44</f>
        <v>183</v>
      </c>
      <c r="F46" s="44">
        <f t="shared" ref="F46" si="47">+F45-F44</f>
        <v>-157</v>
      </c>
      <c r="G46" s="44">
        <f t="shared" ref="G46" si="48">+G45-G44</f>
        <v>128</v>
      </c>
      <c r="H46" s="44">
        <f t="shared" ref="H46" si="49">+H45-H44</f>
        <v>-266</v>
      </c>
      <c r="I46" s="44">
        <f t="shared" ref="I46" si="50">+I45-I44</f>
        <v>-624</v>
      </c>
      <c r="J46" s="44">
        <f t="shared" ref="J46" si="51">+J45-J44</f>
        <v>-36</v>
      </c>
      <c r="K46" s="44">
        <f t="shared" ref="K46" si="52">+K45-K44</f>
        <v>-772</v>
      </c>
    </row>
    <row r="47" spans="1:11" x14ac:dyDescent="0.25">
      <c r="A47" s="48"/>
      <c r="B47" s="49"/>
      <c r="C47" s="50" t="s">
        <v>24</v>
      </c>
      <c r="D47" s="51"/>
      <c r="E47" s="52">
        <v>6919</v>
      </c>
      <c r="F47" s="52">
        <v>6912</v>
      </c>
      <c r="G47" s="52">
        <v>6865</v>
      </c>
      <c r="H47" s="52">
        <v>6815</v>
      </c>
      <c r="I47" s="52">
        <v>6918</v>
      </c>
      <c r="J47" s="52">
        <v>6519</v>
      </c>
      <c r="K47" s="52">
        <f>SUM(E47:J47)</f>
        <v>40948</v>
      </c>
    </row>
    <row r="48" spans="1:11" x14ac:dyDescent="0.25">
      <c r="A48" s="23">
        <v>43465</v>
      </c>
      <c r="B48" s="9">
        <v>120500</v>
      </c>
      <c r="C48" s="11" t="s">
        <v>20</v>
      </c>
      <c r="D48" s="10">
        <v>4</v>
      </c>
      <c r="E48" s="4">
        <v>381</v>
      </c>
      <c r="F48" s="4">
        <v>379</v>
      </c>
      <c r="G48" s="4">
        <v>424</v>
      </c>
      <c r="H48" s="4">
        <v>435</v>
      </c>
      <c r="I48" s="4">
        <v>450</v>
      </c>
      <c r="J48" s="4">
        <v>395</v>
      </c>
      <c r="K48" s="39">
        <f t="shared" si="4"/>
        <v>2464</v>
      </c>
    </row>
    <row r="49" spans="1:11" x14ac:dyDescent="0.25">
      <c r="A49" s="22">
        <v>43830</v>
      </c>
      <c r="B49" s="20"/>
      <c r="C49" s="21"/>
      <c r="D49" s="45"/>
      <c r="E49" s="16">
        <v>356</v>
      </c>
      <c r="F49" s="16">
        <v>384</v>
      </c>
      <c r="G49" s="16">
        <v>393</v>
      </c>
      <c r="H49" s="16">
        <v>431</v>
      </c>
      <c r="I49" s="16">
        <v>446</v>
      </c>
      <c r="J49" s="16">
        <v>440</v>
      </c>
      <c r="K49" s="42">
        <f t="shared" si="4"/>
        <v>2450</v>
      </c>
    </row>
    <row r="50" spans="1:11" x14ac:dyDescent="0.25">
      <c r="B50" s="24"/>
      <c r="C50" s="25" t="s">
        <v>22</v>
      </c>
      <c r="D50" s="43"/>
      <c r="E50" s="44">
        <f>+E49-E48</f>
        <v>-25</v>
      </c>
      <c r="F50" s="44">
        <f t="shared" ref="F50" si="53">+F49-F48</f>
        <v>5</v>
      </c>
      <c r="G50" s="44">
        <f t="shared" ref="G50" si="54">+G49-G48</f>
        <v>-31</v>
      </c>
      <c r="H50" s="44">
        <f t="shared" ref="H50" si="55">+H49-H48</f>
        <v>-4</v>
      </c>
      <c r="I50" s="44">
        <f t="shared" ref="I50" si="56">+I49-I48</f>
        <v>-4</v>
      </c>
      <c r="J50" s="44">
        <f t="shared" ref="J50" si="57">+J49-J48</f>
        <v>45</v>
      </c>
      <c r="K50" s="44">
        <f t="shared" ref="K50" si="58">+K49-K48</f>
        <v>-14</v>
      </c>
    </row>
    <row r="51" spans="1:11" x14ac:dyDescent="0.25">
      <c r="A51" s="48"/>
      <c r="B51" s="49"/>
      <c r="C51" s="50" t="s">
        <v>24</v>
      </c>
      <c r="D51" s="51"/>
      <c r="E51" s="52">
        <v>407</v>
      </c>
      <c r="F51" s="52">
        <v>393</v>
      </c>
      <c r="G51" s="52">
        <v>387</v>
      </c>
      <c r="H51" s="52">
        <v>392</v>
      </c>
      <c r="I51" s="52">
        <v>413</v>
      </c>
      <c r="J51" s="52">
        <v>407</v>
      </c>
      <c r="K51" s="52">
        <f>SUM(E51:J51)</f>
        <v>2399</v>
      </c>
    </row>
  </sheetData>
  <mergeCells count="8">
    <mergeCell ref="K8:K9"/>
    <mergeCell ref="B11:C11"/>
    <mergeCell ref="B5:J6"/>
    <mergeCell ref="B7:J7"/>
    <mergeCell ref="B8:B9"/>
    <mergeCell ref="C8:C9"/>
    <mergeCell ref="D8:D9"/>
    <mergeCell ref="E8:J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DRSJ</dc:creator>
  <cp:lastModifiedBy>OITE</cp:lastModifiedBy>
  <dcterms:created xsi:type="dcterms:W3CDTF">2020-01-08T17:46:06Z</dcterms:created>
  <dcterms:modified xsi:type="dcterms:W3CDTF">2020-01-09T19:58:37Z</dcterms:modified>
</cp:coreProperties>
</file>